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17820" windowHeight="1281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E13" i="1"/>
  <c r="F54"/>
  <c r="E54"/>
  <c r="D54"/>
  <c r="G53"/>
  <c r="E52"/>
  <c r="F52"/>
  <c r="G52"/>
  <c r="D52"/>
  <c r="G51"/>
  <c r="G50"/>
  <c r="G49"/>
  <c r="E48"/>
  <c r="F48"/>
  <c r="G48"/>
  <c r="D48"/>
  <c r="G47"/>
  <c r="G46"/>
  <c r="G45"/>
  <c r="E44"/>
  <c r="F44"/>
  <c r="G44"/>
  <c r="D44"/>
  <c r="G43"/>
  <c r="E42"/>
  <c r="F42"/>
  <c r="G42"/>
  <c r="D42"/>
  <c r="G41"/>
  <c r="G40"/>
  <c r="G39"/>
  <c r="G38"/>
  <c r="G37"/>
  <c r="E36"/>
  <c r="F36"/>
  <c r="G36"/>
  <c r="D36"/>
  <c r="G35"/>
  <c r="E33"/>
  <c r="F33"/>
  <c r="G33"/>
  <c r="D33"/>
  <c r="G32"/>
  <c r="G31"/>
  <c r="G30"/>
  <c r="E29"/>
  <c r="F29"/>
  <c r="G29"/>
  <c r="D29"/>
  <c r="G28"/>
  <c r="G27"/>
  <c r="G26"/>
  <c r="G25"/>
  <c r="G23"/>
  <c r="G22"/>
  <c r="E20"/>
  <c r="F20"/>
  <c r="G20"/>
  <c r="D20"/>
  <c r="G19"/>
  <c r="G18"/>
  <c r="G17"/>
  <c r="E16"/>
  <c r="F16"/>
  <c r="G16"/>
  <c r="D16"/>
  <c r="G14"/>
  <c r="F13"/>
  <c r="G13"/>
  <c r="D13"/>
  <c r="G12"/>
  <c r="G10"/>
  <c r="G9"/>
  <c r="G8"/>
  <c r="E7"/>
  <c r="F7"/>
  <c r="G7"/>
  <c r="D7"/>
  <c r="E6"/>
  <c r="F6"/>
  <c r="G6"/>
  <c r="D6"/>
</calcChain>
</file>

<file path=xl/sharedStrings.xml><?xml version="1.0" encoding="utf-8"?>
<sst xmlns="http://schemas.openxmlformats.org/spreadsheetml/2006/main" count="104" uniqueCount="104">
  <si>
    <t>Аналитические данные о расходах бюджета муниципального округа Серебряные Пруды по разделам и подразделам классификации расходов бюджетов на 01.07.2025 года в сравнении с соответствующим периодом прошлого года</t>
  </si>
  <si>
    <t>Код</t>
  </si>
  <si>
    <t>Наименование раздело, подразделов</t>
  </si>
  <si>
    <t>Утверждено по решению Совета депутатов городского  округа (в редакции от 17.03.2025 №312/44), тыс.руб.</t>
  </si>
  <si>
    <t>Фактически исполнено по состоянию на 01.07.2025, тыс. руб.</t>
  </si>
  <si>
    <t>Фактически исполнено по состоянию на 01.07.2024, тыс. руб.</t>
  </si>
  <si>
    <t>Темп роста к соответствующему периоду 2024 года, %</t>
  </si>
  <si>
    <t>РАСХОДЫ БЮДЖЕТА - ВСЕГО</t>
  </si>
  <si>
    <t>000 0100 0000000000 000</t>
  </si>
  <si>
    <t>ОБЩЕГОСУДАРСТВЕННЫЕ ВОПРОСЫ</t>
  </si>
  <si>
    <t>000 0102 0000000000 000</t>
  </si>
  <si>
    <t>Функционирование высшего должностного лица муниципального образования</t>
  </si>
  <si>
    <t>000 0104 0000000000 000</t>
  </si>
  <si>
    <t>Функционирование Правительства Российской Федерации, высших исполнительных орган</t>
  </si>
  <si>
    <t>000 0106 0000000000 000</t>
  </si>
  <si>
    <t>Обеспечение деятельности финансовых, налоговых и таможенных органов и органов финансово-бюджетного надзора</t>
  </si>
  <si>
    <t>000 0111 0000000000 000</t>
  </si>
  <si>
    <t>Резервные фонды</t>
  </si>
  <si>
    <t>000 0113 0000000000 000</t>
  </si>
  <si>
    <t>Другие общегосударственные вопросы</t>
  </si>
  <si>
    <t>000 0200 0000000000 000</t>
  </si>
  <si>
    <t>НАЦИОНАЛЬНАЯ ОБОРОНА</t>
  </si>
  <si>
    <t>000 0203 0000000000 000</t>
  </si>
  <si>
    <t>Мобилизационная и вневойсковая подготовка</t>
  </si>
  <si>
    <t>000 0204 0000000000 000</t>
  </si>
  <si>
    <t>Мобилизационная подготовка экономики</t>
  </si>
  <si>
    <t>000 0300 0000000000 000</t>
  </si>
  <si>
    <t>НАЦИОНАЛЬНАЯ БЕЗОПАСНОСТЬ И ПРАВООХРАНИТЕЛЬНАЯ ДЕЯТЕЛЬНОСТЬ</t>
  </si>
  <si>
    <t>000 0309 0000000000 000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</si>
  <si>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</si>
  <si>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000 0310 0000000000 000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</si>
  <si>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</si>
  <si>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000 0314 0000000000 000</t>
  </si>
  <si>
    <t>Другие вопросы в области национальной безопасности и правоохранительной деятельности</t>
  </si>
  <si>
    <t>000 0400 0000000000 000</t>
  </si>
  <si>
    <t>НАЦИОНАЛЬНАЯ ЭКОНОМИКА</t>
  </si>
  <si>
    <t>000 0405 0000000000 000</t>
  </si>
  <si>
    <t>Сельское хозяйство и рыболовство</t>
  </si>
  <si>
    <t>000 0406 0000000000 000</t>
  </si>
  <si>
    <t>Водное хозяйство</t>
  </si>
  <si>
    <t>000 0407 0000000000 000</t>
  </si>
  <si>
    <t>Лесное хозяйство</t>
  </si>
  <si>
    <t>000 0408 0000000000 000</t>
  </si>
  <si>
    <t>Транспорт</t>
  </si>
  <si>
    <t>000 0409 0000000000 000</t>
  </si>
  <si>
    <t>Дорожное хозяйство</t>
  </si>
  <si>
    <t>000 0410 0000000000 000</t>
  </si>
  <si>
    <t>Связь и информатика</t>
  </si>
  <si>
    <t>000 0412 0000000000 000</t>
  </si>
  <si>
    <t>Другие вопросы в области национальной экономики</t>
  </si>
  <si>
    <t>000 0500 0000000000 000</t>
  </si>
  <si>
    <t>ЖИЛИЩНО-КОММУНАЛЬНОЕ ХОЗЯЙСТВО</t>
  </si>
  <si>
    <t>000 0501 0000000000 000</t>
  </si>
  <si>
    <t>Жилищное хозяйство</t>
  </si>
  <si>
    <t>000 0502 0000000000 000</t>
  </si>
  <si>
    <t>Коммунальное хозяйство</t>
  </si>
  <si>
    <t>000 0503 0000000000 000</t>
  </si>
  <si>
    <t>Благоустройство</t>
  </si>
  <si>
    <t>000 0600 0000000000 000</t>
  </si>
  <si>
    <t>ОХРАНА ОКРУЖАЮЩЕЙ СРЕДЫ</t>
  </si>
  <si>
    <t>000 0602 0000000000 000</t>
  </si>
  <si>
    <t>Сбор, удаление отходов и очистка сточных вод</t>
  </si>
  <si>
    <t>000 0605 0000000000 000</t>
  </si>
  <si>
    <t>Другие вопросы в области охраны окружающей среды</t>
  </si>
  <si>
    <t>000 0700 0000000000 000</t>
  </si>
  <si>
    <t>ОБРАЗОВАНИЕ</t>
  </si>
  <si>
    <t>000 0701 0000000000 000</t>
  </si>
  <si>
    <t>Дошкольное образование</t>
  </si>
  <si>
    <t>000 0702 0000000000 000</t>
  </si>
  <si>
    <t>Общее образование</t>
  </si>
  <si>
    <t>000 0703 0000000000 000</t>
  </si>
  <si>
    <t>Дополнительное образование детей</t>
  </si>
  <si>
    <t>000 0707 0000000000 000</t>
  </si>
  <si>
    <t>Молодежная политика и оздоровление детей</t>
  </si>
  <si>
    <t>000 0709 0000000000 000</t>
  </si>
  <si>
    <t>Другие вопросы в области образования</t>
  </si>
  <si>
    <t>000 0800 0000000000 000</t>
  </si>
  <si>
    <t>КУЛЬТУРА, КИНЕМАТОГРАФИЯ</t>
  </si>
  <si>
    <t>000 0801 0000000000 000</t>
  </si>
  <si>
    <t>Культура</t>
  </si>
  <si>
    <t>000 1000 0000000000 000</t>
  </si>
  <si>
    <t>СОЦИАЛЬНАЯ ПОЛИТИКА</t>
  </si>
  <si>
    <t>000 1001 0000000000 000</t>
  </si>
  <si>
    <t>Пенсионное обеспечение</t>
  </si>
  <si>
    <t>000 1003 0000000000 000</t>
  </si>
  <si>
    <t>Социальное обеспечение населения</t>
  </si>
  <si>
    <t>000 1004 0000000000 000</t>
  </si>
  <si>
    <t>Охрана семьи и детства</t>
  </si>
  <si>
    <t>000 1100 0000000000 000</t>
  </si>
  <si>
    <t>ФИЗИЧЕСКАЯ КУЛЬТУРА И СПОРТ</t>
  </si>
  <si>
    <t>000 1101 0000000000 000</t>
  </si>
  <si>
    <t>Физическая культура</t>
  </si>
  <si>
    <t>000 1102 0000000000 000</t>
  </si>
  <si>
    <t>Массовый спорт</t>
  </si>
  <si>
    <t>000 1103 0000000000 000</t>
  </si>
  <si>
    <t>Спорт высших достижений</t>
  </si>
  <si>
    <t>000 1200 0000000000 000</t>
  </si>
  <si>
    <t>СРЕДСТВА МАССОВОЙ ИНФОРМАЦИИ</t>
  </si>
  <si>
    <t>000 1204 0000000000 000</t>
  </si>
  <si>
    <t>Другие вопросы в области средств массовой информации</t>
  </si>
  <si>
    <t>000 1300 0000000000 000</t>
  </si>
  <si>
    <t>ОБСЛУЖИВАНИЕ ГОСУДАРСТВЕННОГО(МУНИЦИПАЛЬНОГО) ДОЛГА</t>
  </si>
  <si>
    <t>000 1301 0000000000 000</t>
  </si>
  <si>
    <t>Обслуживание муниципального долга</t>
  </si>
</sst>
</file>

<file path=xl/styles.xml><?xml version="1.0" encoding="utf-8"?>
<styleSheet xmlns="http://schemas.openxmlformats.org/spreadsheetml/2006/main">
  <fonts count="25">
    <font>
      <sz val="10"/>
      <color theme="1"/>
      <name val="Arial Cyr"/>
    </font>
    <font>
      <sz val="11"/>
      <color indexed="64"/>
      <name val="Calibri"/>
    </font>
    <font>
      <sz val="11"/>
      <color indexed="72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4"/>
      <name val="Calibri"/>
    </font>
    <font>
      <b/>
      <sz val="13"/>
      <color indexed="54"/>
      <name val="Calibri"/>
    </font>
    <font>
      <b/>
      <sz val="11"/>
      <color indexed="54"/>
      <name val="Calibri"/>
    </font>
    <font>
      <b/>
      <sz val="11"/>
      <color indexed="64"/>
      <name val="Calibri"/>
    </font>
    <font>
      <b/>
      <sz val="11"/>
      <color indexed="72"/>
      <name val="Calibri"/>
    </font>
    <font>
      <sz val="18"/>
      <color indexed="54"/>
      <name val="Calibri Light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2"/>
      <name val="Times New Roman"/>
    </font>
    <font>
      <b/>
      <sz val="10"/>
      <name val="Arial Cyr"/>
    </font>
    <font>
      <b/>
      <sz val="10"/>
      <name val="Times New Roman"/>
    </font>
    <font>
      <sz val="10"/>
      <name val="Times New Roman"/>
    </font>
    <font>
      <sz val="8"/>
      <name val="Arial Cyr"/>
    </font>
    <font>
      <sz val="10"/>
      <name val="Arial Cyr"/>
    </font>
    <font>
      <sz val="10"/>
      <color theme="1"/>
      <name val="Arial Cyr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5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43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3" borderId="0"/>
    <xf numFmtId="0" fontId="1" fillId="9" borderId="0"/>
    <xf numFmtId="0" fontId="1" fillId="10" borderId="0"/>
    <xf numFmtId="0" fontId="1" fillId="8" borderId="0"/>
    <xf numFmtId="0" fontId="1" fillId="10" borderId="0"/>
    <xf numFmtId="0" fontId="2" fillId="8" borderId="0"/>
    <xf numFmtId="0" fontId="2" fillId="3" borderId="0"/>
    <xf numFmtId="0" fontId="2" fillId="9" borderId="0"/>
    <xf numFmtId="0" fontId="2" fillId="10" borderId="0"/>
    <xf numFmtId="0" fontId="2" fillId="11" borderId="0"/>
    <xf numFmtId="0" fontId="2" fillId="12" borderId="0"/>
    <xf numFmtId="0" fontId="2" fillId="11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2" borderId="0"/>
    <xf numFmtId="0" fontId="3" fillId="3" borderId="1"/>
    <xf numFmtId="0" fontId="4" fillId="9" borderId="2"/>
    <xf numFmtId="0" fontId="5" fillId="9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14" borderId="7"/>
    <xf numFmtId="0" fontId="11" fillId="0" borderId="0"/>
    <xf numFmtId="0" fontId="12" fillId="10" borderId="0"/>
    <xf numFmtId="0" fontId="13" fillId="17" borderId="0"/>
    <xf numFmtId="0" fontId="14" fillId="0" borderId="0"/>
    <xf numFmtId="0" fontId="24" fillId="5" borderId="8"/>
    <xf numFmtId="0" fontId="15" fillId="0" borderId="9"/>
    <xf numFmtId="0" fontId="16" fillId="0" borderId="0"/>
    <xf numFmtId="0" fontId="17" fillId="7" borderId="0"/>
  </cellStyleXfs>
  <cellXfs count="24">
    <xf numFmtId="0" fontId="0" fillId="0" borderId="0" xfId="0"/>
    <xf numFmtId="0" fontId="19" fillId="0" borderId="0" xfId="0" applyFont="1" applyAlignment="1">
      <alignment horizont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18" borderId="10" xfId="0" applyFont="1" applyFill="1" applyBorder="1" applyAlignment="1">
      <alignment horizontal="center" vertical="center" wrapText="1"/>
    </xf>
    <xf numFmtId="0" fontId="20" fillId="18" borderId="11" xfId="0" applyFont="1" applyFill="1" applyBorder="1" applyAlignment="1">
      <alignment horizontal="center" vertical="center"/>
    </xf>
    <xf numFmtId="0" fontId="20" fillId="18" borderId="11" xfId="0" applyFont="1" applyFill="1" applyBorder="1" applyAlignment="1">
      <alignment horizontal="left" vertical="center" wrapText="1"/>
    </xf>
    <xf numFmtId="4" fontId="20" fillId="18" borderId="11" xfId="0" applyNumberFormat="1" applyFont="1" applyFill="1" applyBorder="1" applyAlignment="1">
      <alignment horizontal="center" vertical="center" wrapText="1"/>
    </xf>
    <xf numFmtId="2" fontId="20" fillId="18" borderId="12" xfId="0" applyNumberFormat="1" applyFont="1" applyFill="1" applyBorder="1" applyAlignment="1">
      <alignment horizontal="center" vertical="center" wrapText="1"/>
    </xf>
    <xf numFmtId="4" fontId="20" fillId="18" borderId="11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4" fontId="21" fillId="0" borderId="11" xfId="0" applyNumberFormat="1" applyFont="1" applyBorder="1" applyAlignment="1">
      <alignment horizontal="center" vertical="center"/>
    </xf>
    <xf numFmtId="2" fontId="21" fillId="18" borderId="12" xfId="0" applyNumberFormat="1" applyFont="1" applyFill="1" applyBorder="1" applyAlignment="1">
      <alignment horizontal="center" vertical="center"/>
    </xf>
    <xf numFmtId="4" fontId="20" fillId="18" borderId="12" xfId="0" applyNumberFormat="1" applyFont="1" applyFill="1" applyBorder="1" applyAlignment="1">
      <alignment horizontal="center" vertical="center"/>
    </xf>
    <xf numFmtId="2" fontId="20" fillId="18" borderId="12" xfId="0" applyNumberFormat="1" applyFont="1" applyFill="1" applyBorder="1" applyAlignment="1">
      <alignment horizontal="center" vertical="center"/>
    </xf>
    <xf numFmtId="4" fontId="21" fillId="0" borderId="12" xfId="0" applyNumberFormat="1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 wrapText="1"/>
    </xf>
    <xf numFmtId="4" fontId="20" fillId="0" borderId="12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55"/>
  <sheetViews>
    <sheetView tabSelected="1" workbookViewId="0">
      <selection activeCell="F44" sqref="F44"/>
    </sheetView>
  </sheetViews>
  <sheetFormatPr defaultRowHeight="12.75" customHeight="1"/>
  <cols>
    <col min="1" max="1" width="9.140625" style="21"/>
    <col min="2" max="2" width="24.140625" style="21" customWidth="1"/>
    <col min="3" max="3" width="47" style="21" customWidth="1"/>
    <col min="4" max="4" width="19" style="21" customWidth="1"/>
    <col min="5" max="5" width="16.28515625" style="21" customWidth="1"/>
    <col min="6" max="6" width="16.42578125" style="21" customWidth="1"/>
    <col min="7" max="7" width="16" style="21" customWidth="1"/>
    <col min="8" max="16384" width="9.140625" style="21"/>
  </cols>
  <sheetData>
    <row r="2" spans="2:7" ht="43.5" customHeight="1">
      <c r="B2" s="23" t="s">
        <v>0</v>
      </c>
      <c r="C2" s="23"/>
      <c r="D2" s="23"/>
      <c r="E2" s="23"/>
      <c r="F2" s="23"/>
      <c r="G2" s="23"/>
    </row>
    <row r="3" spans="2:7">
      <c r="C3" s="1"/>
      <c r="D3" s="1"/>
      <c r="E3" s="1"/>
      <c r="F3" s="1"/>
    </row>
    <row r="4" spans="2:7">
      <c r="C4" s="1"/>
      <c r="D4" s="1"/>
      <c r="E4" s="1"/>
      <c r="F4" s="1"/>
    </row>
    <row r="5" spans="2:7" ht="141.75">
      <c r="B5" s="2" t="s">
        <v>1</v>
      </c>
      <c r="C5" s="3" t="s">
        <v>2</v>
      </c>
      <c r="D5" s="22" t="s">
        <v>3</v>
      </c>
      <c r="E5" s="3" t="s">
        <v>4</v>
      </c>
      <c r="F5" s="3" t="s">
        <v>5</v>
      </c>
      <c r="G5" s="4" t="s">
        <v>6</v>
      </c>
    </row>
    <row r="6" spans="2:7">
      <c r="B6" s="5"/>
      <c r="C6" s="6" t="s">
        <v>7</v>
      </c>
      <c r="D6" s="7">
        <f>D7+D13+D16+D20+D29+D33+D36+D42+D44+D48+D52+D54</f>
        <v>3371965.6351199993</v>
      </c>
      <c r="E6" s="7">
        <f>E7+E13+E16+E20+E29+E33+E36+E42+E44+E48+E52+E54</f>
        <v>1217778.7849999999</v>
      </c>
      <c r="F6" s="7">
        <f>F7+F13+F16+F20+F29+F33+F36+F42+F44+F48+F52+F54</f>
        <v>1011091.0449999998</v>
      </c>
      <c r="G6" s="8">
        <f>E6/F6*100</f>
        <v>120.44205030022792</v>
      </c>
    </row>
    <row r="7" spans="2:7">
      <c r="B7" s="5" t="s">
        <v>8</v>
      </c>
      <c r="C7" s="6" t="s">
        <v>9</v>
      </c>
      <c r="D7" s="9">
        <f>D8+D9+D10+D11+D12</f>
        <v>400912.70095999999</v>
      </c>
      <c r="E7" s="9">
        <f>E8+E9+E10+E11+E12</f>
        <v>167391.38500000001</v>
      </c>
      <c r="F7" s="9">
        <f>F8+F9+F10+F11+F12</f>
        <v>167277.60999999999</v>
      </c>
      <c r="G7" s="8">
        <f>E7/F7*100</f>
        <v>100.06801567765106</v>
      </c>
    </row>
    <row r="8" spans="2:7" ht="25.5">
      <c r="B8" s="10" t="s">
        <v>10</v>
      </c>
      <c r="C8" s="11" t="s">
        <v>11</v>
      </c>
      <c r="D8" s="12">
        <v>6664</v>
      </c>
      <c r="E8" s="12">
        <v>3008.7750000000001</v>
      </c>
      <c r="F8" s="12">
        <v>1180.94</v>
      </c>
      <c r="G8" s="13">
        <f>E8/F8*100</f>
        <v>254.77797347875421</v>
      </c>
    </row>
    <row r="9" spans="2:7" ht="25.5">
      <c r="B9" s="10" t="s">
        <v>12</v>
      </c>
      <c r="C9" s="11" t="s">
        <v>13</v>
      </c>
      <c r="D9" s="12">
        <v>148062.80095999999</v>
      </c>
      <c r="E9" s="12">
        <v>73684.399999999994</v>
      </c>
      <c r="F9" s="12">
        <v>70792.13</v>
      </c>
      <c r="G9" s="13">
        <f>E9/F9*100</f>
        <v>104.08558126447105</v>
      </c>
    </row>
    <row r="10" spans="2:7" ht="38.25">
      <c r="B10" s="10" t="s">
        <v>14</v>
      </c>
      <c r="C10" s="11" t="s">
        <v>15</v>
      </c>
      <c r="D10" s="12">
        <v>28738.400000000001</v>
      </c>
      <c r="E10" s="12">
        <v>13086.94</v>
      </c>
      <c r="F10" s="12">
        <v>12615.76</v>
      </c>
      <c r="G10" s="13">
        <f>E10/F10*100</f>
        <v>103.73485228000531</v>
      </c>
    </row>
    <row r="11" spans="2:7">
      <c r="B11" s="10" t="s">
        <v>16</v>
      </c>
      <c r="C11" s="11" t="s">
        <v>17</v>
      </c>
      <c r="D11" s="12">
        <v>486</v>
      </c>
      <c r="E11" s="12">
        <v>0</v>
      </c>
      <c r="F11" s="12">
        <v>0</v>
      </c>
      <c r="G11" s="13">
        <v>0</v>
      </c>
    </row>
    <row r="12" spans="2:7">
      <c r="B12" s="10" t="s">
        <v>18</v>
      </c>
      <c r="C12" s="11" t="s">
        <v>19</v>
      </c>
      <c r="D12" s="12">
        <v>216961.5</v>
      </c>
      <c r="E12" s="12">
        <v>77611.27</v>
      </c>
      <c r="F12" s="12">
        <v>82688.78</v>
      </c>
      <c r="G12" s="13">
        <f t="shared" ref="G12:G53" si="0">E12/F12*100</f>
        <v>93.859493391969266</v>
      </c>
    </row>
    <row r="13" spans="2:7">
      <c r="B13" s="5" t="s">
        <v>20</v>
      </c>
      <c r="C13" s="6" t="s">
        <v>21</v>
      </c>
      <c r="D13" s="14">
        <f>D14+D15</f>
        <v>2172.65</v>
      </c>
      <c r="E13" s="14">
        <f>E14+E15</f>
        <v>825.39</v>
      </c>
      <c r="F13" s="14">
        <f>F14+F15</f>
        <v>723.9</v>
      </c>
      <c r="G13" s="15">
        <f t="shared" si="0"/>
        <v>114.01989225031082</v>
      </c>
    </row>
    <row r="14" spans="2:7">
      <c r="B14" s="10" t="s">
        <v>22</v>
      </c>
      <c r="C14" s="11" t="s">
        <v>23</v>
      </c>
      <c r="D14" s="16">
        <v>2110.65</v>
      </c>
      <c r="E14" s="12">
        <v>782.01</v>
      </c>
      <c r="F14" s="12">
        <v>723.9</v>
      </c>
      <c r="G14" s="13">
        <f t="shared" si="0"/>
        <v>108.02735184417737</v>
      </c>
    </row>
    <row r="15" spans="2:7">
      <c r="B15" s="10" t="s">
        <v>24</v>
      </c>
      <c r="C15" s="11" t="s">
        <v>25</v>
      </c>
      <c r="D15" s="16">
        <v>62</v>
      </c>
      <c r="E15" s="12">
        <v>43.38</v>
      </c>
      <c r="F15" s="12">
        <v>0</v>
      </c>
      <c r="G15" s="13">
        <v>0</v>
      </c>
    </row>
    <row r="16" spans="2:7" ht="25.5">
      <c r="B16" s="5" t="s">
        <v>26</v>
      </c>
      <c r="C16" s="6" t="s">
        <v>27</v>
      </c>
      <c r="D16" s="14">
        <f>D17+D18+D19</f>
        <v>33920.959999999999</v>
      </c>
      <c r="E16" s="14">
        <f>E17+E18+E19</f>
        <v>13815.93</v>
      </c>
      <c r="F16" s="14">
        <f>F17+F18+F19</f>
        <v>10968.405000000001</v>
      </c>
      <c r="G16" s="15">
        <f t="shared" si="0"/>
        <v>125.96115843643629</v>
      </c>
    </row>
    <row r="17" spans="2:7" ht="38.25">
      <c r="B17" s="10" t="s">
        <v>28</v>
      </c>
      <c r="C17" s="11" t="s">
        <v>29</v>
      </c>
      <c r="D17" s="16">
        <v>1862</v>
      </c>
      <c r="E17" s="12">
        <v>901.14</v>
      </c>
      <c r="F17" s="12">
        <v>354.77</v>
      </c>
      <c r="G17" s="13">
        <f t="shared" si="0"/>
        <v>254.00682132085578</v>
      </c>
    </row>
    <row r="18" spans="2:7" ht="38.25">
      <c r="B18" s="10" t="s">
        <v>30</v>
      </c>
      <c r="C18" s="11" t="s">
        <v>31</v>
      </c>
      <c r="D18" s="16">
        <v>11640.1</v>
      </c>
      <c r="E18" s="12">
        <v>5108.1000000000004</v>
      </c>
      <c r="F18" s="12">
        <v>4357.49</v>
      </c>
      <c r="G18" s="13">
        <f t="shared" si="0"/>
        <v>117.22574234249534</v>
      </c>
    </row>
    <row r="19" spans="2:7" ht="25.5">
      <c r="B19" s="10" t="s">
        <v>32</v>
      </c>
      <c r="C19" s="11" t="s">
        <v>33</v>
      </c>
      <c r="D19" s="16">
        <v>20418.86</v>
      </c>
      <c r="E19" s="12">
        <v>7806.69</v>
      </c>
      <c r="F19" s="12">
        <v>6256.1450000000004</v>
      </c>
      <c r="G19" s="13">
        <f t="shared" si="0"/>
        <v>124.78435202508891</v>
      </c>
    </row>
    <row r="20" spans="2:7">
      <c r="B20" s="5" t="s">
        <v>34</v>
      </c>
      <c r="C20" s="6" t="s">
        <v>35</v>
      </c>
      <c r="D20" s="14">
        <f>D22+D23+D24+D25+D26+D27+D28</f>
        <v>390011.82359999995</v>
      </c>
      <c r="E20" s="14">
        <f>E22+E23+E24+E25+E26+E27+E28</f>
        <v>98803.95</v>
      </c>
      <c r="F20" s="14">
        <f>F22+F23+F24+F25+F26+F27+F28</f>
        <v>101380.41999999998</v>
      </c>
      <c r="G20" s="15">
        <f t="shared" si="0"/>
        <v>97.458611830568472</v>
      </c>
    </row>
    <row r="21" spans="2:7">
      <c r="B21" s="17"/>
      <c r="C21" s="18"/>
      <c r="D21" s="19"/>
      <c r="E21" s="19"/>
      <c r="F21" s="19">
        <v>0</v>
      </c>
      <c r="G21" s="20"/>
    </row>
    <row r="22" spans="2:7">
      <c r="B22" s="10" t="s">
        <v>36</v>
      </c>
      <c r="C22" s="11" t="s">
        <v>37</v>
      </c>
      <c r="D22" s="16">
        <v>1219.95</v>
      </c>
      <c r="E22" s="12">
        <v>165.9</v>
      </c>
      <c r="F22" s="12">
        <v>243.82</v>
      </c>
      <c r="G22" s="13">
        <f t="shared" si="0"/>
        <v>68.041998195390036</v>
      </c>
    </row>
    <row r="23" spans="2:7">
      <c r="B23" s="10" t="s">
        <v>38</v>
      </c>
      <c r="C23" s="11" t="s">
        <v>39</v>
      </c>
      <c r="D23" s="16">
        <v>3689.9135999999999</v>
      </c>
      <c r="E23" s="12">
        <v>949.91</v>
      </c>
      <c r="F23" s="12">
        <v>965.72</v>
      </c>
      <c r="G23" s="13">
        <f t="shared" si="0"/>
        <v>98.362879509588694</v>
      </c>
    </row>
    <row r="24" spans="2:7">
      <c r="B24" s="10" t="s">
        <v>40</v>
      </c>
      <c r="C24" s="11" t="s">
        <v>41</v>
      </c>
      <c r="D24" s="16">
        <v>1.58</v>
      </c>
      <c r="E24" s="12">
        <v>0</v>
      </c>
      <c r="F24" s="12">
        <v>0</v>
      </c>
      <c r="G24" s="13">
        <v>0</v>
      </c>
    </row>
    <row r="25" spans="2:7">
      <c r="B25" s="10" t="s">
        <v>42</v>
      </c>
      <c r="C25" s="11" t="s">
        <v>43</v>
      </c>
      <c r="D25" s="16">
        <v>25114.35</v>
      </c>
      <c r="E25" s="12">
        <v>9868.07</v>
      </c>
      <c r="F25" s="12">
        <v>13496.49</v>
      </c>
      <c r="G25" s="13">
        <f t="shared" si="0"/>
        <v>73.115824929296437</v>
      </c>
    </row>
    <row r="26" spans="2:7">
      <c r="B26" s="10" t="s">
        <v>44</v>
      </c>
      <c r="C26" s="11" t="s">
        <v>45</v>
      </c>
      <c r="D26" s="16">
        <v>346467.73</v>
      </c>
      <c r="E26" s="12">
        <v>84820.56</v>
      </c>
      <c r="F26" s="12">
        <v>82957.429999999993</v>
      </c>
      <c r="G26" s="13">
        <f t="shared" si="0"/>
        <v>102.2458868361761</v>
      </c>
    </row>
    <row r="27" spans="2:7">
      <c r="B27" s="10" t="s">
        <v>46</v>
      </c>
      <c r="C27" s="11" t="s">
        <v>47</v>
      </c>
      <c r="D27" s="16">
        <v>12718.3</v>
      </c>
      <c r="E27" s="12">
        <v>2894.25</v>
      </c>
      <c r="F27" s="12">
        <v>3670.65</v>
      </c>
      <c r="G27" s="13">
        <f t="shared" si="0"/>
        <v>78.848432838870494</v>
      </c>
    </row>
    <row r="28" spans="2:7">
      <c r="B28" s="10" t="s">
        <v>48</v>
      </c>
      <c r="C28" s="11" t="s">
        <v>49</v>
      </c>
      <c r="D28" s="16">
        <v>800</v>
      </c>
      <c r="E28" s="12">
        <v>105.26</v>
      </c>
      <c r="F28" s="12">
        <v>46.31</v>
      </c>
      <c r="G28" s="13">
        <f t="shared" si="0"/>
        <v>227.29432088101919</v>
      </c>
    </row>
    <row r="29" spans="2:7">
      <c r="B29" s="5" t="s">
        <v>50</v>
      </c>
      <c r="C29" s="6" t="s">
        <v>51</v>
      </c>
      <c r="D29" s="14">
        <f>D30+D31+D32</f>
        <v>1319052.0134099999</v>
      </c>
      <c r="E29" s="14">
        <f>E30+E31+E32</f>
        <v>417242.25</v>
      </c>
      <c r="F29" s="14">
        <f>F30+F31+F32</f>
        <v>163918.51</v>
      </c>
      <c r="G29" s="15">
        <f t="shared" si="0"/>
        <v>254.54248577540142</v>
      </c>
    </row>
    <row r="30" spans="2:7">
      <c r="B30" s="10" t="s">
        <v>52</v>
      </c>
      <c r="C30" s="11" t="s">
        <v>53</v>
      </c>
      <c r="D30" s="16">
        <v>112044.45341</v>
      </c>
      <c r="E30" s="12">
        <v>88515.43</v>
      </c>
      <c r="F30" s="12">
        <v>3615.44</v>
      </c>
      <c r="G30" s="13">
        <f t="shared" si="0"/>
        <v>2448.2616223751465</v>
      </c>
    </row>
    <row r="31" spans="2:7">
      <c r="B31" s="10" t="s">
        <v>54</v>
      </c>
      <c r="C31" s="11" t="s">
        <v>55</v>
      </c>
      <c r="D31" s="16">
        <v>731734.26</v>
      </c>
      <c r="E31" s="12">
        <v>150778.51999999999</v>
      </c>
      <c r="F31" s="12">
        <v>31402.03</v>
      </c>
      <c r="G31" s="13">
        <f t="shared" si="0"/>
        <v>480.15532753774198</v>
      </c>
    </row>
    <row r="32" spans="2:7">
      <c r="B32" s="10" t="s">
        <v>56</v>
      </c>
      <c r="C32" s="11" t="s">
        <v>57</v>
      </c>
      <c r="D32" s="16">
        <v>475273.3</v>
      </c>
      <c r="E32" s="12">
        <v>177948.3</v>
      </c>
      <c r="F32" s="12">
        <v>128901.04</v>
      </c>
      <c r="G32" s="13">
        <f t="shared" si="0"/>
        <v>138.05032139383823</v>
      </c>
    </row>
    <row r="33" spans="2:7">
      <c r="B33" s="5" t="s">
        <v>58</v>
      </c>
      <c r="C33" s="6" t="s">
        <v>59</v>
      </c>
      <c r="D33" s="14">
        <f>D34+D35</f>
        <v>186885.44959999999</v>
      </c>
      <c r="E33" s="14">
        <f>E34+E35</f>
        <v>9346.35</v>
      </c>
      <c r="F33" s="14">
        <f>F34+F35</f>
        <v>3284.48</v>
      </c>
      <c r="G33" s="15">
        <f t="shared" si="0"/>
        <v>284.56102640296183</v>
      </c>
    </row>
    <row r="34" spans="2:7">
      <c r="B34" s="10" t="s">
        <v>60</v>
      </c>
      <c r="C34" s="11" t="s">
        <v>61</v>
      </c>
      <c r="D34" s="16">
        <v>165488.44959999999</v>
      </c>
      <c r="E34" s="16">
        <v>3207.52</v>
      </c>
      <c r="F34" s="16"/>
      <c r="G34" s="13">
        <v>0</v>
      </c>
    </row>
    <row r="35" spans="2:7">
      <c r="B35" s="10" t="s">
        <v>62</v>
      </c>
      <c r="C35" s="11" t="s">
        <v>63</v>
      </c>
      <c r="D35" s="16">
        <v>21397</v>
      </c>
      <c r="E35" s="12">
        <v>6138.83</v>
      </c>
      <c r="F35" s="12">
        <v>3284.48</v>
      </c>
      <c r="G35" s="13">
        <f t="shared" si="0"/>
        <v>186.90416747856585</v>
      </c>
    </row>
    <row r="36" spans="2:7">
      <c r="B36" s="5" t="s">
        <v>64</v>
      </c>
      <c r="C36" s="6" t="s">
        <v>65</v>
      </c>
      <c r="D36" s="14">
        <f>D37+D38+D39+D40+D41</f>
        <v>760916.75800000003</v>
      </c>
      <c r="E36" s="14">
        <f>E37+E38+E39+E40+E41</f>
        <v>384415.1</v>
      </c>
      <c r="F36" s="14">
        <f>F37+F38+F39+F40+F41</f>
        <v>452737.66</v>
      </c>
      <c r="G36" s="15">
        <f t="shared" si="0"/>
        <v>84.909017730047026</v>
      </c>
    </row>
    <row r="37" spans="2:7">
      <c r="B37" s="10" t="s">
        <v>66</v>
      </c>
      <c r="C37" s="11" t="s">
        <v>67</v>
      </c>
      <c r="D37" s="16">
        <v>205845.5</v>
      </c>
      <c r="E37" s="12">
        <v>88703.039999999994</v>
      </c>
      <c r="F37" s="12">
        <v>191162.9</v>
      </c>
      <c r="G37" s="13">
        <f t="shared" si="0"/>
        <v>46.401807045195483</v>
      </c>
    </row>
    <row r="38" spans="2:7">
      <c r="B38" s="10" t="s">
        <v>68</v>
      </c>
      <c r="C38" s="11" t="s">
        <v>69</v>
      </c>
      <c r="D38" s="16">
        <v>435544.47</v>
      </c>
      <c r="E38" s="12">
        <v>247624.36</v>
      </c>
      <c r="F38" s="12">
        <v>218927.94</v>
      </c>
      <c r="G38" s="13">
        <f t="shared" si="0"/>
        <v>113.10770110018848</v>
      </c>
    </row>
    <row r="39" spans="2:7">
      <c r="B39" s="10" t="s">
        <v>70</v>
      </c>
      <c r="C39" s="11" t="s">
        <v>71</v>
      </c>
      <c r="D39" s="16">
        <v>80844.800000000003</v>
      </c>
      <c r="E39" s="12">
        <v>36297.06</v>
      </c>
      <c r="F39" s="12">
        <v>32096.03</v>
      </c>
      <c r="G39" s="13">
        <f t="shared" si="0"/>
        <v>113.08893966013865</v>
      </c>
    </row>
    <row r="40" spans="2:7">
      <c r="B40" s="10" t="s">
        <v>72</v>
      </c>
      <c r="C40" s="11" t="s">
        <v>73</v>
      </c>
      <c r="D40" s="16">
        <v>5237.42</v>
      </c>
      <c r="E40" s="12">
        <v>2447.7600000000002</v>
      </c>
      <c r="F40" s="12">
        <v>2349.0500000000002</v>
      </c>
      <c r="G40" s="13">
        <f t="shared" si="0"/>
        <v>104.20212426299993</v>
      </c>
    </row>
    <row r="41" spans="2:7">
      <c r="B41" s="10" t="s">
        <v>74</v>
      </c>
      <c r="C41" s="11" t="s">
        <v>75</v>
      </c>
      <c r="D41" s="16">
        <v>33444.567999999999</v>
      </c>
      <c r="E41" s="12">
        <v>9342.8799999999992</v>
      </c>
      <c r="F41" s="12">
        <v>8201.74</v>
      </c>
      <c r="G41" s="13">
        <f t="shared" si="0"/>
        <v>113.91338911011566</v>
      </c>
    </row>
    <row r="42" spans="2:7">
      <c r="B42" s="5" t="s">
        <v>76</v>
      </c>
      <c r="C42" s="6" t="s">
        <v>77</v>
      </c>
      <c r="D42" s="14">
        <f>D43</f>
        <v>132688.97954999999</v>
      </c>
      <c r="E42" s="14">
        <f>E43</f>
        <v>59137.13</v>
      </c>
      <c r="F42" s="14">
        <f>F43</f>
        <v>48452.45</v>
      </c>
      <c r="G42" s="15">
        <f t="shared" si="0"/>
        <v>122.05188798502449</v>
      </c>
    </row>
    <row r="43" spans="2:7">
      <c r="B43" s="10" t="s">
        <v>78</v>
      </c>
      <c r="C43" s="11" t="s">
        <v>79</v>
      </c>
      <c r="D43" s="16">
        <v>132688.97954999999</v>
      </c>
      <c r="E43" s="12">
        <v>59137.13</v>
      </c>
      <c r="F43" s="12">
        <v>48452.45</v>
      </c>
      <c r="G43" s="13">
        <f t="shared" si="0"/>
        <v>122.05188798502449</v>
      </c>
    </row>
    <row r="44" spans="2:7">
      <c r="B44" s="5" t="s">
        <v>80</v>
      </c>
      <c r="C44" s="6" t="s">
        <v>81</v>
      </c>
      <c r="D44" s="14">
        <f>D45+D46+D47</f>
        <v>11049</v>
      </c>
      <c r="E44" s="14">
        <f>E45+E46+E47</f>
        <v>3895.52</v>
      </c>
      <c r="F44" s="14">
        <f>F45+F46+F47</f>
        <v>5914.46</v>
      </c>
      <c r="G44" s="15">
        <f t="shared" si="0"/>
        <v>65.864339263432342</v>
      </c>
    </row>
    <row r="45" spans="2:7">
      <c r="B45" s="10" t="s">
        <v>82</v>
      </c>
      <c r="C45" s="11" t="s">
        <v>83</v>
      </c>
      <c r="D45" s="16">
        <v>5906</v>
      </c>
      <c r="E45" s="12">
        <v>2580.64</v>
      </c>
      <c r="F45" s="12">
        <v>2408.23</v>
      </c>
      <c r="G45" s="13">
        <f t="shared" si="0"/>
        <v>107.15919991030756</v>
      </c>
    </row>
    <row r="46" spans="2:7">
      <c r="B46" s="10" t="s">
        <v>84</v>
      </c>
      <c r="C46" s="11" t="s">
        <v>85</v>
      </c>
      <c r="D46" s="16">
        <v>634</v>
      </c>
      <c r="E46" s="12">
        <v>50</v>
      </c>
      <c r="F46" s="12">
        <v>106.6</v>
      </c>
      <c r="G46" s="13">
        <f t="shared" si="0"/>
        <v>46.904315196998127</v>
      </c>
    </row>
    <row r="47" spans="2:7">
      <c r="B47" s="10" t="s">
        <v>86</v>
      </c>
      <c r="C47" s="11" t="s">
        <v>87</v>
      </c>
      <c r="D47" s="16">
        <v>4509</v>
      </c>
      <c r="E47" s="12">
        <v>1264.8800000000001</v>
      </c>
      <c r="F47" s="12">
        <v>3399.63</v>
      </c>
      <c r="G47" s="13">
        <f t="shared" si="0"/>
        <v>37.206401873145026</v>
      </c>
    </row>
    <row r="48" spans="2:7">
      <c r="B48" s="5" t="s">
        <v>88</v>
      </c>
      <c r="C48" s="6" t="s">
        <v>89</v>
      </c>
      <c r="D48" s="14">
        <f>D49+D50+D51</f>
        <v>130816</v>
      </c>
      <c r="E48" s="14">
        <f>E49+E50+E51</f>
        <v>62493.919999999998</v>
      </c>
      <c r="F48" s="14">
        <f>F49+F50+F51</f>
        <v>53052.159999999996</v>
      </c>
      <c r="G48" s="15">
        <f t="shared" si="0"/>
        <v>117.79712645064781</v>
      </c>
    </row>
    <row r="49" spans="2:7">
      <c r="B49" s="10" t="s">
        <v>90</v>
      </c>
      <c r="C49" s="11" t="s">
        <v>91</v>
      </c>
      <c r="D49" s="16">
        <v>91433.8</v>
      </c>
      <c r="E49" s="12">
        <v>44613.56</v>
      </c>
      <c r="F49" s="12">
        <v>38018.629999999997</v>
      </c>
      <c r="G49" s="13">
        <f t="shared" si="0"/>
        <v>117.34657456094553</v>
      </c>
    </row>
    <row r="50" spans="2:7">
      <c r="B50" s="10" t="s">
        <v>92</v>
      </c>
      <c r="C50" s="11" t="s">
        <v>93</v>
      </c>
      <c r="D50" s="16">
        <v>510</v>
      </c>
      <c r="E50" s="12">
        <v>340.52</v>
      </c>
      <c r="F50" s="12">
        <v>251.1</v>
      </c>
      <c r="G50" s="13">
        <f t="shared" si="0"/>
        <v>135.61131023496614</v>
      </c>
    </row>
    <row r="51" spans="2:7">
      <c r="B51" s="10" t="s">
        <v>94</v>
      </c>
      <c r="C51" s="11" t="s">
        <v>95</v>
      </c>
      <c r="D51" s="16">
        <v>38872.199999999997</v>
      </c>
      <c r="E51" s="12">
        <v>17539.84</v>
      </c>
      <c r="F51" s="12">
        <v>14782.43</v>
      </c>
      <c r="G51" s="13">
        <f t="shared" si="0"/>
        <v>118.6532931324552</v>
      </c>
    </row>
    <row r="52" spans="2:7">
      <c r="B52" s="5" t="s">
        <v>96</v>
      </c>
      <c r="C52" s="6" t="s">
        <v>97</v>
      </c>
      <c r="D52" s="14">
        <f>D53</f>
        <v>3000</v>
      </c>
      <c r="E52" s="14">
        <f>E53</f>
        <v>411.86</v>
      </c>
      <c r="F52" s="14">
        <f>F53</f>
        <v>3380.99</v>
      </c>
      <c r="G52" s="15">
        <f t="shared" si="0"/>
        <v>12.181639105705726</v>
      </c>
    </row>
    <row r="53" spans="2:7" ht="25.5">
      <c r="B53" s="10" t="s">
        <v>98</v>
      </c>
      <c r="C53" s="11" t="s">
        <v>99</v>
      </c>
      <c r="D53" s="16">
        <v>3000</v>
      </c>
      <c r="E53" s="12">
        <v>411.86</v>
      </c>
      <c r="F53" s="12">
        <v>3380.99</v>
      </c>
      <c r="G53" s="13">
        <f t="shared" si="0"/>
        <v>12.181639105705726</v>
      </c>
    </row>
    <row r="54" spans="2:7" ht="38.25">
      <c r="B54" s="5" t="s">
        <v>100</v>
      </c>
      <c r="C54" s="6" t="s">
        <v>101</v>
      </c>
      <c r="D54" s="14">
        <f>D55</f>
        <v>539.29999999999995</v>
      </c>
      <c r="E54" s="14">
        <f>E55</f>
        <v>0</v>
      </c>
      <c r="F54" s="14">
        <f>F55</f>
        <v>0</v>
      </c>
      <c r="G54" s="15">
        <v>0</v>
      </c>
    </row>
    <row r="55" spans="2:7">
      <c r="B55" s="10" t="s">
        <v>102</v>
      </c>
      <c r="C55" s="11" t="s">
        <v>103</v>
      </c>
      <c r="D55" s="16">
        <v>539.29999999999995</v>
      </c>
      <c r="E55" s="12">
        <v>0</v>
      </c>
      <c r="F55" s="12">
        <v>0</v>
      </c>
      <c r="G55" s="13">
        <v>0</v>
      </c>
    </row>
  </sheetData>
  <mergeCells count="1">
    <mergeCell ref="B2:G2"/>
  </mergeCells>
  <phoneticPr fontId="22" type="noConversion"/>
  <pageMargins left="0.75" right="0.75" top="1" bottom="1" header="0.5" footer="0.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Нина</cp:lastModifiedBy>
  <cp:revision>1</cp:revision>
  <dcterms:created xsi:type="dcterms:W3CDTF">2023-08-24T13:05:00Z</dcterms:created>
  <dcterms:modified xsi:type="dcterms:W3CDTF">2025-07-07T06:59:56Z</dcterms:modified>
  <cp:version>730895</cp:version>
</cp:coreProperties>
</file>